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razredi - viši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6" i="2"/>
  <c r="R34"/>
  <c r="Q34"/>
  <c r="P34"/>
  <c r="O34"/>
  <c r="N34"/>
  <c r="M34"/>
  <c r="L34"/>
  <c r="K34"/>
  <c r="J34"/>
  <c r="I34"/>
  <c r="H34"/>
  <c r="G34"/>
  <c r="F34"/>
  <c r="E34"/>
  <c r="D34"/>
  <c r="C34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X32"/>
  <c r="W32"/>
  <c r="V32"/>
  <c r="U32"/>
  <c r="X31"/>
  <c r="W31"/>
  <c r="V31"/>
  <c r="U31"/>
  <c r="X30"/>
  <c r="W30"/>
  <c r="V30"/>
  <c r="U30"/>
  <c r="X29"/>
  <c r="W29"/>
  <c r="V29"/>
  <c r="U29"/>
  <c r="X28"/>
  <c r="W28"/>
  <c r="V28"/>
  <c r="U28"/>
  <c r="X27"/>
  <c r="W27"/>
  <c r="V27"/>
  <c r="U27"/>
  <c r="X26"/>
  <c r="W26"/>
  <c r="V26"/>
  <c r="U26"/>
  <c r="X25"/>
  <c r="W25"/>
  <c r="V25"/>
  <c r="U25"/>
  <c r="X24"/>
  <c r="W24"/>
  <c r="V24"/>
  <c r="U24"/>
  <c r="X23"/>
  <c r="W23"/>
  <c r="V23"/>
  <c r="U23"/>
  <c r="X22"/>
  <c r="W22"/>
  <c r="V22"/>
  <c r="U22"/>
  <c r="X21"/>
  <c r="W21"/>
  <c r="V21"/>
  <c r="U21"/>
  <c r="X19"/>
  <c r="W19"/>
  <c r="V19"/>
  <c r="U19"/>
  <c r="X18"/>
  <c r="W18"/>
  <c r="V18"/>
  <c r="U18"/>
  <c r="X17"/>
  <c r="W17"/>
  <c r="V17"/>
  <c r="U17"/>
  <c r="X16"/>
  <c r="W16"/>
  <c r="V16"/>
  <c r="U16"/>
  <c r="X15"/>
  <c r="W15"/>
  <c r="V15"/>
  <c r="U15"/>
  <c r="X14"/>
  <c r="W14"/>
  <c r="V14"/>
  <c r="U14"/>
  <c r="X13"/>
  <c r="V13"/>
  <c r="W13" s="1"/>
  <c r="U13"/>
  <c r="X12"/>
  <c r="V12"/>
  <c r="W12" s="1"/>
  <c r="U12"/>
  <c r="X11"/>
  <c r="W11"/>
  <c r="V11"/>
  <c r="U11"/>
  <c r="X10"/>
  <c r="W10"/>
  <c r="V10"/>
  <c r="U10"/>
  <c r="X9"/>
  <c r="W9"/>
  <c r="V9"/>
  <c r="U9"/>
  <c r="X8"/>
  <c r="W8"/>
  <c r="V8"/>
  <c r="U8"/>
  <c r="X7"/>
  <c r="W7"/>
  <c r="V7"/>
  <c r="U7"/>
  <c r="X6"/>
  <c r="W6"/>
  <c r="V6"/>
  <c r="U6"/>
  <c r="X5"/>
  <c r="W5"/>
  <c r="V5"/>
  <c r="U5"/>
  <c r="X4"/>
  <c r="W4"/>
  <c r="V4"/>
  <c r="U4"/>
  <c r="X3"/>
  <c r="W3"/>
  <c r="V3"/>
  <c r="U3"/>
  <c r="AA32" l="1"/>
  <c r="AA17"/>
  <c r="AA5"/>
  <c r="AB5" s="1"/>
  <c r="W33"/>
  <c r="AB26"/>
  <c r="AA13"/>
  <c r="AB13" s="1"/>
  <c r="A34"/>
  <c r="AA10"/>
  <c r="AA12"/>
  <c r="AB12" s="1"/>
  <c r="AA14"/>
  <c r="AB14" s="1"/>
  <c r="AA18"/>
  <c r="X33"/>
  <c r="AA4"/>
  <c r="AA6"/>
  <c r="AB6" s="1"/>
  <c r="AA19"/>
  <c r="U33"/>
  <c r="AA11"/>
  <c r="AB11" s="1"/>
  <c r="AA22" l="1"/>
  <c r="AB4"/>
  <c r="AA7"/>
  <c r="V33" s="1"/>
  <c r="AA15"/>
  <c r="AB10"/>
</calcChain>
</file>

<file path=xl/sharedStrings.xml><?xml version="1.0" encoding="utf-8"?>
<sst xmlns="http://schemas.openxmlformats.org/spreadsheetml/2006/main" count="78" uniqueCount="77">
  <si>
    <t>broj negativnih:</t>
  </si>
  <si>
    <t>SO po predmetima</t>
  </si>
  <si>
    <t xml:space="preserve"> </t>
  </si>
  <si>
    <t>30.</t>
  </si>
  <si>
    <t>izostanci</t>
  </si>
  <si>
    <t>29.</t>
  </si>
  <si>
    <t>28.</t>
  </si>
  <si>
    <t>27.</t>
  </si>
  <si>
    <t>26.</t>
  </si>
  <si>
    <t>25.</t>
  </si>
  <si>
    <t>24.</t>
  </si>
  <si>
    <t>razreda:</t>
  </si>
  <si>
    <t>23.</t>
  </si>
  <si>
    <t>srednja ocjena</t>
  </si>
  <si>
    <t>22.</t>
  </si>
  <si>
    <t>21.</t>
  </si>
  <si>
    <t>20.</t>
  </si>
  <si>
    <t>19.</t>
  </si>
  <si>
    <t>18.</t>
  </si>
  <si>
    <t>3 negativne</t>
  </si>
  <si>
    <t>17.</t>
  </si>
  <si>
    <t>2.negativne</t>
  </si>
  <si>
    <t>16.</t>
  </si>
  <si>
    <t>1.negativna</t>
  </si>
  <si>
    <t>15.</t>
  </si>
  <si>
    <t>14.</t>
  </si>
  <si>
    <t>13.</t>
  </si>
  <si>
    <t>nedovoljnih</t>
  </si>
  <si>
    <t>12.</t>
  </si>
  <si>
    <t>dovoljnih</t>
  </si>
  <si>
    <t>11.</t>
  </si>
  <si>
    <t>dobrih</t>
  </si>
  <si>
    <t>10.</t>
  </si>
  <si>
    <t>vrlo dobrih</t>
  </si>
  <si>
    <t>9.</t>
  </si>
  <si>
    <t>odličnih</t>
  </si>
  <si>
    <t>8.</t>
  </si>
  <si>
    <t>7.</t>
  </si>
  <si>
    <t>6.</t>
  </si>
  <si>
    <t>5.</t>
  </si>
  <si>
    <t>neocj.</t>
  </si>
  <si>
    <t>4.</t>
  </si>
  <si>
    <t>negativno</t>
  </si>
  <si>
    <t>3.</t>
  </si>
  <si>
    <t>pozitivno</t>
  </si>
  <si>
    <t>2.</t>
  </si>
  <si>
    <t>1.</t>
  </si>
  <si>
    <t>%</t>
  </si>
  <si>
    <t>Broj učenika</t>
  </si>
  <si>
    <t>Broj negativnih</t>
  </si>
  <si>
    <t>Opći uspjeh</t>
  </si>
  <si>
    <t>Prosječna ocjena</t>
  </si>
  <si>
    <t>Ukupni izostanci</t>
  </si>
  <si>
    <t>Opravdani izostnci</t>
  </si>
  <si>
    <t>Neopravdani izostanci</t>
  </si>
  <si>
    <t>Vjeronauk</t>
  </si>
  <si>
    <t>Tjelesna i zdravstvena kultura</t>
  </si>
  <si>
    <t>Tehnička kultura</t>
  </si>
  <si>
    <t>Geografija</t>
  </si>
  <si>
    <t xml:space="preserve">Povijest </t>
  </si>
  <si>
    <t>Fizika</t>
  </si>
  <si>
    <t>Kemija</t>
  </si>
  <si>
    <t>Biologija</t>
  </si>
  <si>
    <t>Matematika</t>
  </si>
  <si>
    <t>Strani Jezik</t>
  </si>
  <si>
    <t>Glazbena Kultura</t>
  </si>
  <si>
    <t>Likovna kultura</t>
  </si>
  <si>
    <t>Hrvatski jezik</t>
  </si>
  <si>
    <t>Ime i Prezime</t>
  </si>
  <si>
    <t>R.br.</t>
  </si>
  <si>
    <t>Na kraju nastavne godine 2015./16.</t>
  </si>
  <si>
    <r>
      <t>Razrednik:</t>
    </r>
    <r>
      <rPr>
        <b/>
        <i/>
        <sz val="8"/>
        <rFont val="Arial CE"/>
        <family val="2"/>
        <charset val="238"/>
      </rPr>
      <t xml:space="preserve"> </t>
    </r>
  </si>
  <si>
    <t>Razred:</t>
  </si>
  <si>
    <t>Broj učenika upućenih na produženu nastavu:</t>
  </si>
  <si>
    <t>OŠ don Mihovila Pavlinovića</t>
  </si>
  <si>
    <t>Informatika izb.</t>
  </si>
  <si>
    <t>Njemački jezik izb.</t>
  </si>
</sst>
</file>

<file path=xl/styles.xml><?xml version="1.0" encoding="utf-8"?>
<styleSheet xmlns="http://schemas.openxmlformats.org/spreadsheetml/2006/main">
  <fonts count="7">
    <font>
      <sz val="10"/>
      <name val="Dutch801 Rm BT"/>
    </font>
    <font>
      <i/>
      <sz val="8"/>
      <name val="Arial CE"/>
      <family val="2"/>
      <charset val="238"/>
    </font>
    <font>
      <i/>
      <sz val="7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mediumGray"/>
    </fill>
  </fills>
  <borders count="4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Border="1" applyProtection="1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2" fillId="0" borderId="0" xfId="0" applyFont="1" applyProtection="1"/>
    <xf numFmtId="0" fontId="2" fillId="0" borderId="0" xfId="0" applyFont="1" applyFill="1" applyBorder="1" applyProtection="1">
      <protection locked="0"/>
    </xf>
    <xf numFmtId="1" fontId="1" fillId="0" borderId="0" xfId="0" applyNumberFormat="1" applyFont="1" applyFill="1" applyBorder="1" applyProtection="1"/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1" fontId="1" fillId="2" borderId="3" xfId="0" applyNumberFormat="1" applyFont="1" applyFill="1" applyBorder="1" applyProtection="1"/>
    <xf numFmtId="0" fontId="1" fillId="0" borderId="4" xfId="0" applyFont="1" applyBorder="1" applyProtection="1">
      <protection locked="0"/>
    </xf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3" fillId="0" borderId="2" xfId="0" applyFont="1" applyBorder="1" applyProtection="1"/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1" fontId="1" fillId="2" borderId="11" xfId="0" applyNumberFormat="1" applyFont="1" applyFill="1" applyBorder="1" applyProtection="1"/>
    <xf numFmtId="1" fontId="2" fillId="0" borderId="12" xfId="0" applyNumberFormat="1" applyFont="1" applyBorder="1" applyProtection="1"/>
    <xf numFmtId="2" fontId="3" fillId="0" borderId="12" xfId="0" applyNumberFormat="1" applyFont="1" applyBorder="1" applyProtection="1"/>
    <xf numFmtId="2" fontId="4" fillId="0" borderId="12" xfId="0" applyNumberFormat="1" applyFont="1" applyBorder="1" applyProtection="1"/>
    <xf numFmtId="1" fontId="1" fillId="0" borderId="12" xfId="0" applyNumberFormat="1" applyFont="1" applyBorder="1" applyProtection="1"/>
    <xf numFmtId="2" fontId="1" fillId="0" borderId="13" xfId="0" applyNumberFormat="1" applyFont="1" applyBorder="1" applyProtection="1"/>
    <xf numFmtId="2" fontId="1" fillId="0" borderId="14" xfId="0" applyNumberFormat="1" applyFont="1" applyBorder="1" applyProtection="1"/>
    <xf numFmtId="2" fontId="5" fillId="0" borderId="14" xfId="0" applyNumberFormat="1" applyFont="1" applyBorder="1" applyProtection="1"/>
    <xf numFmtId="2" fontId="5" fillId="0" borderId="15" xfId="0" applyNumberFormat="1" applyFont="1" applyBorder="1" applyProtection="1"/>
    <xf numFmtId="0" fontId="3" fillId="0" borderId="12" xfId="0" applyFont="1" applyBorder="1" applyProtection="1"/>
    <xf numFmtId="0" fontId="2" fillId="0" borderId="16" xfId="0" applyFont="1" applyBorder="1" applyProtection="1">
      <protection locked="0"/>
    </xf>
    <xf numFmtId="0" fontId="1" fillId="0" borderId="17" xfId="0" applyFont="1" applyBorder="1" applyProtection="1"/>
    <xf numFmtId="1" fontId="1" fillId="0" borderId="19" xfId="0" applyNumberFormat="1" applyFont="1" applyBorder="1" applyProtection="1"/>
    <xf numFmtId="1" fontId="1" fillId="0" borderId="19" xfId="0" applyNumberFormat="1" applyFont="1" applyBorder="1" applyAlignment="1" applyProtection="1">
      <alignment horizontal="right"/>
    </xf>
    <xf numFmtId="2" fontId="1" fillId="0" borderId="20" xfId="0" applyNumberFormat="1" applyFont="1" applyBorder="1" applyProtection="1"/>
    <xf numFmtId="1" fontId="1" fillId="0" borderId="21" xfId="0" applyNumberFormat="1" applyFont="1" applyBorder="1" applyProtection="1"/>
    <xf numFmtId="1" fontId="3" fillId="0" borderId="0" xfId="0" applyNumberFormat="1" applyFont="1" applyBorder="1" applyProtection="1">
      <protection locked="0"/>
    </xf>
    <xf numFmtId="0" fontId="3" fillId="0" borderId="0" xfId="0" applyFont="1" applyBorder="1" applyProtection="1"/>
    <xf numFmtId="1" fontId="6" fillId="0" borderId="22" xfId="0" applyNumberFormat="1" applyFont="1" applyBorder="1" applyProtection="1">
      <protection locked="0"/>
    </xf>
    <xf numFmtId="1" fontId="6" fillId="0" borderId="23" xfId="0" applyNumberFormat="1" applyFont="1" applyBorder="1" applyProtection="1">
      <protection locked="0"/>
    </xf>
    <xf numFmtId="1" fontId="1" fillId="0" borderId="24" xfId="0" applyNumberFormat="1" applyFont="1" applyBorder="1" applyProtection="1">
      <protection locked="0"/>
    </xf>
    <xf numFmtId="1" fontId="1" fillId="0" borderId="19" xfId="0" applyNumberFormat="1" applyFont="1" applyBorder="1" applyProtection="1">
      <protection locked="0"/>
    </xf>
    <xf numFmtId="1" fontId="1" fillId="0" borderId="22" xfId="0" applyNumberFormat="1" applyFont="1" applyBorder="1" applyAlignment="1" applyProtection="1">
      <alignment horizontal="right"/>
      <protection locked="0"/>
    </xf>
    <xf numFmtId="1" fontId="6" fillId="0" borderId="22" xfId="0" applyNumberFormat="1" applyFont="1" applyBorder="1" applyAlignment="1" applyProtection="1">
      <alignment horizontal="right"/>
      <protection locked="0"/>
    </xf>
    <xf numFmtId="1" fontId="6" fillId="0" borderId="22" xfId="0" applyNumberFormat="1" applyFont="1" applyFill="1" applyBorder="1" applyAlignment="1" applyProtection="1">
      <alignment horizontal="right"/>
      <protection locked="0"/>
    </xf>
    <xf numFmtId="1" fontId="6" fillId="0" borderId="25" xfId="0" applyNumberFormat="1" applyFont="1" applyBorder="1" applyAlignment="1" applyProtection="1">
      <alignment horizontal="right"/>
      <protection locked="0"/>
    </xf>
    <xf numFmtId="0" fontId="1" fillId="0" borderId="20" xfId="0" applyFont="1" applyBorder="1" applyProtection="1">
      <protection locked="0"/>
    </xf>
    <xf numFmtId="0" fontId="3" fillId="0" borderId="26" xfId="0" applyFont="1" applyBorder="1" applyProtection="1">
      <protection locked="0"/>
    </xf>
    <xf numFmtId="1" fontId="3" fillId="0" borderId="27" xfId="0" applyNumberFormat="1" applyFont="1" applyBorder="1" applyProtection="1">
      <protection locked="0"/>
    </xf>
    <xf numFmtId="0" fontId="3" fillId="0" borderId="27" xfId="0" applyFont="1" applyBorder="1" applyProtection="1"/>
    <xf numFmtId="0" fontId="3" fillId="0" borderId="9" xfId="0" applyFont="1" applyBorder="1" applyProtection="1">
      <protection locked="0"/>
    </xf>
    <xf numFmtId="0" fontId="1" fillId="0" borderId="20" xfId="0" applyFont="1" applyFill="1" applyBorder="1" applyProtection="1">
      <protection locked="0"/>
    </xf>
    <xf numFmtId="1" fontId="6" fillId="0" borderId="25" xfId="0" applyNumberFormat="1" applyFont="1" applyFill="1" applyBorder="1" applyAlignment="1" applyProtection="1">
      <alignment horizontal="right"/>
      <protection locked="0"/>
    </xf>
    <xf numFmtId="0" fontId="3" fillId="0" borderId="28" xfId="0" applyFont="1" applyBorder="1" applyProtection="1"/>
    <xf numFmtId="0" fontId="1" fillId="0" borderId="9" xfId="0" applyFont="1" applyBorder="1" applyProtection="1"/>
    <xf numFmtId="2" fontId="3" fillId="0" borderId="1" xfId="0" applyNumberFormat="1" applyFont="1" applyBorder="1" applyProtection="1"/>
    <xf numFmtId="1" fontId="1" fillId="0" borderId="2" xfId="0" applyNumberFormat="1" applyFont="1" applyBorder="1" applyProtection="1">
      <protection locked="0"/>
    </xf>
    <xf numFmtId="0" fontId="3" fillId="0" borderId="17" xfId="0" applyFont="1" applyBorder="1" applyProtection="1"/>
    <xf numFmtId="2" fontId="1" fillId="0" borderId="9" xfId="0" applyNumberFormat="1" applyFont="1" applyBorder="1" applyProtection="1">
      <protection locked="0"/>
    </xf>
    <xf numFmtId="1" fontId="1" fillId="0" borderId="0" xfId="0" applyNumberFormat="1" applyFont="1" applyBorder="1" applyProtection="1">
      <protection locked="0"/>
    </xf>
    <xf numFmtId="1" fontId="6" fillId="0" borderId="23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Border="1" applyProtection="1">
      <protection locked="0"/>
    </xf>
    <xf numFmtId="1" fontId="1" fillId="2" borderId="0" xfId="0" applyNumberFormat="1" applyFont="1" applyFill="1" applyBorder="1" applyProtection="1"/>
    <xf numFmtId="2" fontId="1" fillId="0" borderId="9" xfId="0" applyNumberFormat="1" applyFont="1" applyBorder="1" applyProtection="1"/>
    <xf numFmtId="1" fontId="1" fillId="0" borderId="0" xfId="0" applyNumberFormat="1" applyFont="1" applyBorder="1" applyProtection="1"/>
    <xf numFmtId="0" fontId="3" fillId="0" borderId="10" xfId="0" applyFont="1" applyBorder="1" applyProtection="1"/>
    <xf numFmtId="2" fontId="1" fillId="0" borderId="1" xfId="0" applyNumberFormat="1" applyFont="1" applyBorder="1" applyProtection="1"/>
    <xf numFmtId="1" fontId="1" fillId="0" borderId="2" xfId="0" applyNumberFormat="1" applyFont="1" applyBorder="1" applyProtection="1"/>
    <xf numFmtId="1" fontId="1" fillId="0" borderId="29" xfId="0" applyNumberFormat="1" applyFont="1" applyBorder="1" applyProtection="1"/>
    <xf numFmtId="1" fontId="1" fillId="0" borderId="29" xfId="0" applyNumberFormat="1" applyFont="1" applyBorder="1" applyAlignment="1" applyProtection="1">
      <alignment horizontal="right"/>
    </xf>
    <xf numFmtId="2" fontId="1" fillId="0" borderId="30" xfId="0" applyNumberFormat="1" applyFont="1" applyBorder="1" applyProtection="1"/>
    <xf numFmtId="1" fontId="1" fillId="0" borderId="31" xfId="0" applyNumberFormat="1" applyFont="1" applyBorder="1" applyProtection="1"/>
    <xf numFmtId="1" fontId="6" fillId="0" borderId="14" xfId="0" applyNumberFormat="1" applyFont="1" applyBorder="1" applyProtection="1">
      <protection locked="0"/>
    </xf>
    <xf numFmtId="1" fontId="6" fillId="0" borderId="32" xfId="0" applyNumberFormat="1" applyFont="1" applyBorder="1" applyProtection="1">
      <protection locked="0"/>
    </xf>
    <xf numFmtId="1" fontId="1" fillId="0" borderId="29" xfId="0" applyNumberFormat="1" applyFont="1" applyBorder="1" applyProtection="1">
      <protection locked="0"/>
    </xf>
    <xf numFmtId="1" fontId="1" fillId="0" borderId="14" xfId="0" applyNumberFormat="1" applyFont="1" applyBorder="1" applyAlignment="1" applyProtection="1">
      <alignment horizontal="right"/>
      <protection locked="0"/>
    </xf>
    <xf numFmtId="1" fontId="6" fillId="0" borderId="14" xfId="0" applyNumberFormat="1" applyFont="1" applyBorder="1" applyAlignment="1" applyProtection="1">
      <alignment horizontal="right"/>
      <protection locked="0"/>
    </xf>
    <xf numFmtId="1" fontId="6" fillId="0" borderId="14" xfId="0" applyNumberFormat="1" applyFont="1" applyFill="1" applyBorder="1" applyAlignment="1" applyProtection="1">
      <alignment horizontal="right"/>
      <protection locked="0"/>
    </xf>
    <xf numFmtId="1" fontId="6" fillId="0" borderId="15" xfId="0" applyNumberFormat="1" applyFont="1" applyBorder="1" applyAlignment="1" applyProtection="1">
      <alignment horizontal="right"/>
      <protection locked="0"/>
    </xf>
    <xf numFmtId="0" fontId="1" fillId="0" borderId="30" xfId="0" applyFont="1" applyBorder="1" applyProtection="1">
      <protection locked="0"/>
    </xf>
    <xf numFmtId="1" fontId="1" fillId="0" borderId="33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textRotation="90"/>
    </xf>
    <xf numFmtId="0" fontId="1" fillId="2" borderId="11" xfId="0" applyFont="1" applyFill="1" applyBorder="1" applyProtection="1">
      <protection locked="0"/>
    </xf>
    <xf numFmtId="0" fontId="3" fillId="0" borderId="4" xfId="0" applyFont="1" applyBorder="1" applyAlignment="1" applyProtection="1">
      <alignment textRotation="90"/>
    </xf>
    <xf numFmtId="0" fontId="3" fillId="0" borderId="3" xfId="0" applyFont="1" applyBorder="1" applyAlignment="1" applyProtection="1">
      <alignment textRotation="90"/>
    </xf>
    <xf numFmtId="0" fontId="3" fillId="0" borderId="3" xfId="0" applyFont="1" applyBorder="1" applyAlignment="1" applyProtection="1">
      <alignment textRotation="90" wrapText="1"/>
    </xf>
    <xf numFmtId="0" fontId="3" fillId="0" borderId="2" xfId="0" applyFont="1" applyBorder="1" applyAlignment="1" applyProtection="1">
      <alignment textRotation="90" wrapText="1" shrinkToFit="1"/>
    </xf>
    <xf numFmtId="0" fontId="3" fillId="0" borderId="34" xfId="0" applyFont="1" applyBorder="1" applyAlignment="1" applyProtection="1">
      <alignment textRotation="90" wrapText="1" shrinkToFit="1"/>
    </xf>
    <xf numFmtId="0" fontId="3" fillId="0" borderId="35" xfId="0" applyFont="1" applyBorder="1" applyAlignment="1" applyProtection="1">
      <alignment textRotation="90" wrapText="1" shrinkToFit="1"/>
    </xf>
    <xf numFmtId="0" fontId="3" fillId="0" borderId="36" xfId="0" applyFont="1" applyBorder="1" applyAlignment="1" applyProtection="1">
      <alignment textRotation="90"/>
      <protection locked="0"/>
    </xf>
    <xf numFmtId="0" fontId="3" fillId="0" borderId="37" xfId="0" applyFont="1" applyBorder="1" applyAlignment="1" applyProtection="1">
      <alignment textRotation="90"/>
      <protection locked="0"/>
    </xf>
    <xf numFmtId="0" fontId="3" fillId="0" borderId="37" xfId="0" applyFont="1" applyBorder="1" applyAlignment="1" applyProtection="1">
      <alignment textRotation="90" wrapText="1"/>
      <protection locked="0"/>
    </xf>
    <xf numFmtId="0" fontId="3" fillId="0" borderId="38" xfId="0" applyFont="1" applyBorder="1" applyAlignment="1" applyProtection="1">
      <alignment textRotation="90"/>
      <protection locked="0"/>
    </xf>
    <xf numFmtId="0" fontId="3" fillId="0" borderId="18" xfId="0" applyFont="1" applyBorder="1" applyAlignment="1" applyProtection="1">
      <alignment textRotation="90"/>
      <protection locked="0"/>
    </xf>
    <xf numFmtId="0" fontId="0" fillId="0" borderId="42" xfId="0" applyBorder="1" applyAlignment="1" applyProtection="1">
      <alignment horizontal="left"/>
    </xf>
    <xf numFmtId="0" fontId="1" fillId="0" borderId="40" xfId="0" applyFont="1" applyBorder="1" applyAlignment="1" applyProtection="1">
      <alignment horizontal="left"/>
    </xf>
    <xf numFmtId="0" fontId="0" fillId="0" borderId="40" xfId="0" applyBorder="1" applyAlignment="1" applyProtection="1">
      <alignment horizontal="left"/>
    </xf>
    <xf numFmtId="0" fontId="3" fillId="0" borderId="43" xfId="0" applyFont="1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</xf>
    <xf numFmtId="0" fontId="1" fillId="0" borderId="40" xfId="0" applyFont="1" applyBorder="1" applyAlignment="1" applyProtection="1">
      <alignment horizontal="left"/>
      <protection locked="0"/>
    </xf>
    <xf numFmtId="0" fontId="3" fillId="0" borderId="41" xfId="0" applyFont="1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topLeftCell="A7" zoomScaleNormal="100" workbookViewId="0">
      <selection activeCell="M10" sqref="M10"/>
    </sheetView>
  </sheetViews>
  <sheetFormatPr defaultRowHeight="12.75"/>
  <cols>
    <col min="1" max="1" width="3.7109375" bestFit="1" customWidth="1"/>
    <col min="2" max="2" width="16.85546875" customWidth="1"/>
    <col min="3" max="3" width="3.42578125" customWidth="1"/>
    <col min="4" max="4" width="3.5703125" customWidth="1"/>
    <col min="5" max="5" width="4.28515625" customWidth="1"/>
    <col min="6" max="12" width="3.5703125" customWidth="1"/>
    <col min="13" max="13" width="5.140625" customWidth="1"/>
    <col min="14" max="14" width="6.5703125" customWidth="1"/>
    <col min="15" max="15" width="3.5703125" customWidth="1"/>
    <col min="16" max="16" width="0.140625" customWidth="1"/>
    <col min="17" max="17" width="3.85546875" customWidth="1"/>
    <col min="18" max="18" width="2.7109375" customWidth="1"/>
    <col min="19" max="20" width="5.140625" bestFit="1" customWidth="1"/>
    <col min="21" max="21" width="4.7109375" customWidth="1"/>
    <col min="22" max="22" width="5.85546875" bestFit="1" customWidth="1"/>
    <col min="23" max="24" width="6.140625" customWidth="1"/>
    <col min="25" max="25" width="3.28515625" customWidth="1"/>
    <col min="26" max="26" width="11.5703125" customWidth="1"/>
    <col min="27" max="27" width="3.85546875" customWidth="1"/>
    <col min="28" max="28" width="6.28515625" bestFit="1" customWidth="1"/>
  </cols>
  <sheetData>
    <row r="1" spans="1:28" ht="14.25" thickTop="1" thickBot="1">
      <c r="A1" s="97" t="s">
        <v>74</v>
      </c>
      <c r="B1" s="98"/>
      <c r="C1" s="98"/>
      <c r="G1" s="99" t="s">
        <v>72</v>
      </c>
      <c r="H1" s="99"/>
      <c r="I1" s="99"/>
      <c r="J1" s="96"/>
      <c r="K1" s="96"/>
      <c r="L1" s="96"/>
      <c r="M1" s="95" t="s">
        <v>71</v>
      </c>
      <c r="N1" s="96"/>
      <c r="O1" s="96"/>
      <c r="P1" s="96"/>
      <c r="Q1" s="96"/>
      <c r="R1" s="96"/>
      <c r="S1" s="96"/>
      <c r="T1" s="94"/>
      <c r="U1" s="100" t="s">
        <v>70</v>
      </c>
      <c r="V1" s="98"/>
      <c r="W1" s="98"/>
      <c r="X1" s="98"/>
      <c r="Y1" s="98"/>
      <c r="Z1" s="98"/>
      <c r="AA1" s="98"/>
      <c r="AB1" s="101"/>
    </row>
    <row r="2" spans="1:28" ht="67.5" customHeight="1" thickBot="1">
      <c r="A2" s="93" t="s">
        <v>69</v>
      </c>
      <c r="B2" s="15" t="s">
        <v>68</v>
      </c>
      <c r="C2" s="92" t="s">
        <v>67</v>
      </c>
      <c r="D2" s="90" t="s">
        <v>66</v>
      </c>
      <c r="E2" s="91" t="s">
        <v>65</v>
      </c>
      <c r="F2" s="90" t="s">
        <v>64</v>
      </c>
      <c r="G2" s="91" t="s">
        <v>63</v>
      </c>
      <c r="H2" s="90" t="s">
        <v>62</v>
      </c>
      <c r="I2" s="90" t="s">
        <v>61</v>
      </c>
      <c r="J2" s="90" t="s">
        <v>60</v>
      </c>
      <c r="K2" s="90" t="s">
        <v>59</v>
      </c>
      <c r="L2" s="90" t="s">
        <v>58</v>
      </c>
      <c r="M2" s="91" t="s">
        <v>57</v>
      </c>
      <c r="N2" s="91" t="s">
        <v>56</v>
      </c>
      <c r="O2" s="90" t="s">
        <v>55</v>
      </c>
      <c r="P2" s="90"/>
      <c r="Q2" s="91" t="s">
        <v>76</v>
      </c>
      <c r="R2" s="89" t="s">
        <v>75</v>
      </c>
      <c r="S2" s="88" t="s">
        <v>54</v>
      </c>
      <c r="T2" s="87" t="s">
        <v>53</v>
      </c>
      <c r="U2" s="86" t="s">
        <v>52</v>
      </c>
      <c r="V2" s="85" t="s">
        <v>51</v>
      </c>
      <c r="W2" s="84" t="s">
        <v>50</v>
      </c>
      <c r="X2" s="83" t="s">
        <v>49</v>
      </c>
      <c r="Y2" s="82"/>
      <c r="Z2" s="9"/>
      <c r="AA2" s="81" t="s">
        <v>48</v>
      </c>
      <c r="AB2" s="80" t="s">
        <v>47</v>
      </c>
    </row>
    <row r="3" spans="1:28" ht="12" customHeight="1" thickTop="1">
      <c r="A3" s="79" t="s">
        <v>46</v>
      </c>
      <c r="B3" s="78"/>
      <c r="C3" s="77"/>
      <c r="D3" s="76"/>
      <c r="E3" s="75"/>
      <c r="F3" s="76"/>
      <c r="G3" s="75"/>
      <c r="H3" s="75"/>
      <c r="I3" s="75"/>
      <c r="J3" s="75"/>
      <c r="K3" s="75"/>
      <c r="L3" s="75"/>
      <c r="M3" s="75"/>
      <c r="N3" s="75"/>
      <c r="O3" s="75"/>
      <c r="P3" s="75"/>
      <c r="Q3" s="74"/>
      <c r="R3" s="73"/>
      <c r="S3" s="72"/>
      <c r="T3" s="71"/>
      <c r="U3" s="70" t="str">
        <f t="shared" ref="U3:U19" si="0">IF(OR(COUNT(S3:S3),COUNT(T3:T3)),SUM(S3:T3),"  ")</f>
        <v xml:space="preserve">  </v>
      </c>
      <c r="V3" s="69" t="str">
        <f t="shared" ref="V3:V19" si="1">IF(COUNT(C3:R3),SUM(C3:R3)/COUNT(C3:R3),"    ")</f>
        <v xml:space="preserve">    </v>
      </c>
      <c r="W3" s="68" t="str">
        <f t="shared" ref="W3:W19" si="2">IF(NOT(COUNT(C3:R3)),"  ",IF(COUNTIF(C3:R3,1),1,IF(COUNTIF(C3:R3,"n"),"N",IF(COUNTIF(C3:R3,"N"),"N",ROUND(V3,0)))))</f>
        <v xml:space="preserve">  </v>
      </c>
      <c r="X3" s="67" t="str">
        <f t="shared" ref="X3:X19" si="3">IF(NOT(COUNT(C3:R3)),"  ",COUNTIF(C3:R3,1))</f>
        <v xml:space="preserve">  </v>
      </c>
      <c r="Y3" s="19"/>
      <c r="Z3" s="3"/>
      <c r="AA3" s="58"/>
      <c r="AB3" s="57" t="s">
        <v>2</v>
      </c>
    </row>
    <row r="4" spans="1:28" ht="12" customHeight="1">
      <c r="A4" s="39" t="s">
        <v>45</v>
      </c>
      <c r="B4" s="2"/>
      <c r="C4" s="51"/>
      <c r="D4" s="43"/>
      <c r="E4" s="43"/>
      <c r="F4" s="43"/>
      <c r="G4" s="42"/>
      <c r="H4" s="42"/>
      <c r="I4" s="42"/>
      <c r="J4" s="42"/>
      <c r="K4" s="42"/>
      <c r="L4" s="42"/>
      <c r="M4" s="42"/>
      <c r="N4" s="42"/>
      <c r="O4" s="42"/>
      <c r="P4" s="42"/>
      <c r="Q4" s="41"/>
      <c r="R4" s="40"/>
      <c r="S4" s="38"/>
      <c r="T4" s="37"/>
      <c r="U4" s="34" t="str">
        <f t="shared" si="0"/>
        <v xml:space="preserve">  </v>
      </c>
      <c r="V4" s="33" t="str">
        <f t="shared" si="1"/>
        <v xml:space="preserve">    </v>
      </c>
      <c r="W4" s="32" t="str">
        <f t="shared" si="2"/>
        <v xml:space="preserve">  </v>
      </c>
      <c r="X4" s="31" t="str">
        <f t="shared" si="3"/>
        <v xml:space="preserve">  </v>
      </c>
      <c r="Y4" s="19"/>
      <c r="Z4" s="36" t="s">
        <v>44</v>
      </c>
      <c r="AA4" s="63" t="str">
        <f>IF(NOT(COUNT(X3:X32)),"  ",SUM(COUNTIF(W3:W32,2),COUNTIF(W3:W32,3),COUNTIF(W3:W32,4),COUNTIF(W3:W32,5)))</f>
        <v xml:space="preserve">  </v>
      </c>
      <c r="AB4" s="62" t="str">
        <f>IF(NOT(COUNT(AA4)),"  ",100*AA4/COUNT(V3:V32))</f>
        <v xml:space="preserve">  </v>
      </c>
    </row>
    <row r="5" spans="1:28" ht="12" customHeight="1">
      <c r="A5" s="39" t="s">
        <v>43</v>
      </c>
      <c r="B5" s="50"/>
      <c r="C5" s="51"/>
      <c r="D5" s="43"/>
      <c r="E5" s="43"/>
      <c r="F5" s="43"/>
      <c r="G5" s="42"/>
      <c r="H5" s="42"/>
      <c r="I5" s="42"/>
      <c r="J5" s="42"/>
      <c r="K5" s="42"/>
      <c r="L5" s="42"/>
      <c r="M5" s="42"/>
      <c r="N5" s="42"/>
      <c r="O5" s="42"/>
      <c r="P5" s="42"/>
      <c r="Q5" s="41"/>
      <c r="R5" s="40"/>
      <c r="S5" s="38"/>
      <c r="T5" s="37"/>
      <c r="U5" s="34" t="str">
        <f t="shared" si="0"/>
        <v xml:space="preserve">  </v>
      </c>
      <c r="V5" s="33" t="str">
        <f t="shared" si="1"/>
        <v xml:space="preserve">    </v>
      </c>
      <c r="W5" s="32" t="str">
        <f t="shared" si="2"/>
        <v xml:space="preserve">  </v>
      </c>
      <c r="X5" s="31" t="str">
        <f t="shared" si="3"/>
        <v xml:space="preserve">  </v>
      </c>
      <c r="Y5" s="19"/>
      <c r="Z5" s="36" t="s">
        <v>42</v>
      </c>
      <c r="AA5" s="63" t="str">
        <f>IF(NOT(COUNT(X3:X32)),"  ",COUNTIF(W3:W32,1))</f>
        <v xml:space="preserve">  </v>
      </c>
      <c r="AB5" s="62" t="str">
        <f>IF(NOT(COUNT(AA5)),"  ",100*AA5/COUNT(V3:V32))</f>
        <v xml:space="preserve">  </v>
      </c>
    </row>
    <row r="6" spans="1:28" ht="12" customHeight="1" thickBot="1">
      <c r="A6" s="39" t="s">
        <v>41</v>
      </c>
      <c r="B6" s="50"/>
      <c r="C6" s="51"/>
      <c r="D6" s="43"/>
      <c r="E6" s="43"/>
      <c r="F6" s="43"/>
      <c r="G6" s="42"/>
      <c r="H6" s="42"/>
      <c r="I6" s="42"/>
      <c r="J6" s="42"/>
      <c r="K6" s="42"/>
      <c r="L6" s="42"/>
      <c r="M6" s="42"/>
      <c r="N6" s="42"/>
      <c r="O6" s="42"/>
      <c r="P6" s="42"/>
      <c r="Q6" s="41"/>
      <c r="R6" s="40"/>
      <c r="S6" s="38"/>
      <c r="T6" s="37"/>
      <c r="U6" s="34" t="str">
        <f t="shared" si="0"/>
        <v xml:space="preserve">  </v>
      </c>
      <c r="V6" s="33" t="str">
        <f t="shared" si="1"/>
        <v xml:space="preserve">    </v>
      </c>
      <c r="W6" s="32" t="str">
        <f t="shared" si="2"/>
        <v xml:space="preserve">  </v>
      </c>
      <c r="X6" s="31" t="str">
        <f t="shared" si="3"/>
        <v xml:space="preserve">  </v>
      </c>
      <c r="Y6" s="19"/>
      <c r="Z6" s="15" t="s">
        <v>40</v>
      </c>
      <c r="AA6" s="66" t="str">
        <f>IF(NOT(COUNT(X3:X32)),"  ",COUNTIF(W3:W32,"N"))</f>
        <v xml:space="preserve">  </v>
      </c>
      <c r="AB6" s="65" t="str">
        <f>IF(NOT(COUNT(AA6)),"  ",100*AA6/COUNT(V3:V32))</f>
        <v xml:space="preserve">  </v>
      </c>
    </row>
    <row r="7" spans="1:28" ht="12" customHeight="1" thickTop="1">
      <c r="A7" s="39" t="s">
        <v>39</v>
      </c>
      <c r="B7" s="50"/>
      <c r="C7" s="51"/>
      <c r="D7" s="43"/>
      <c r="E7" s="43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1"/>
      <c r="R7" s="40"/>
      <c r="S7" s="38"/>
      <c r="T7" s="37"/>
      <c r="U7" s="34" t="str">
        <f t="shared" si="0"/>
        <v xml:space="preserve">  </v>
      </c>
      <c r="V7" s="33" t="str">
        <f t="shared" si="1"/>
        <v xml:space="preserve">    </v>
      </c>
      <c r="W7" s="32" t="str">
        <f t="shared" si="2"/>
        <v xml:space="preserve">  </v>
      </c>
      <c r="X7" s="31" t="str">
        <f t="shared" si="3"/>
        <v xml:space="preserve">  </v>
      </c>
      <c r="Y7" s="19"/>
      <c r="Z7" s="36" t="s">
        <v>2</v>
      </c>
      <c r="AA7" s="58">
        <f>SUM(AA4:AA6)</f>
        <v>0</v>
      </c>
      <c r="AB7" s="57"/>
    </row>
    <row r="8" spans="1:28" ht="12" customHeight="1">
      <c r="A8" s="39" t="s">
        <v>38</v>
      </c>
      <c r="B8" s="50"/>
      <c r="C8" s="51"/>
      <c r="D8" s="43"/>
      <c r="E8" s="43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/>
      <c r="R8" s="40"/>
      <c r="S8" s="38"/>
      <c r="T8" s="37"/>
      <c r="U8" s="34" t="str">
        <f t="shared" si="0"/>
        <v xml:space="preserve">  </v>
      </c>
      <c r="V8" s="33" t="str">
        <f t="shared" si="1"/>
        <v xml:space="preserve">    </v>
      </c>
      <c r="W8" s="32" t="str">
        <f t="shared" si="2"/>
        <v xml:space="preserve">  </v>
      </c>
      <c r="X8" s="31" t="str">
        <f t="shared" si="3"/>
        <v xml:space="preserve">  </v>
      </c>
      <c r="Y8" s="19"/>
      <c r="Z8" s="1"/>
      <c r="AA8" s="1"/>
      <c r="AB8" s="53"/>
    </row>
    <row r="9" spans="1:28" ht="12" customHeight="1">
      <c r="A9" s="39" t="s">
        <v>37</v>
      </c>
      <c r="B9" s="50"/>
      <c r="C9" s="51"/>
      <c r="D9" s="43"/>
      <c r="E9" s="43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1"/>
      <c r="R9" s="40"/>
      <c r="S9" s="38"/>
      <c r="T9" s="37"/>
      <c r="U9" s="34" t="str">
        <f t="shared" si="0"/>
        <v xml:space="preserve">  </v>
      </c>
      <c r="V9" s="33" t="str">
        <f t="shared" si="1"/>
        <v xml:space="preserve">    </v>
      </c>
      <c r="W9" s="32" t="str">
        <f t="shared" si="2"/>
        <v xml:space="preserve">  </v>
      </c>
      <c r="X9" s="31" t="str">
        <f t="shared" si="3"/>
        <v xml:space="preserve">  </v>
      </c>
      <c r="Y9" s="19"/>
      <c r="Z9" s="1"/>
      <c r="AA9" s="1"/>
      <c r="AB9" s="53"/>
    </row>
    <row r="10" spans="1:28" ht="12" customHeight="1">
      <c r="A10" s="39" t="s">
        <v>36</v>
      </c>
      <c r="B10" s="50"/>
      <c r="C10" s="51"/>
      <c r="D10" s="43"/>
      <c r="E10" s="43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1"/>
      <c r="R10" s="40"/>
      <c r="S10" s="38"/>
      <c r="T10" s="37"/>
      <c r="U10" s="34" t="str">
        <f t="shared" si="0"/>
        <v xml:space="preserve">  </v>
      </c>
      <c r="V10" s="33" t="str">
        <f t="shared" si="1"/>
        <v xml:space="preserve">    </v>
      </c>
      <c r="W10" s="32" t="str">
        <f t="shared" si="2"/>
        <v xml:space="preserve">  </v>
      </c>
      <c r="X10" s="31" t="str">
        <f t="shared" si="3"/>
        <v xml:space="preserve">  </v>
      </c>
      <c r="Y10" s="19"/>
      <c r="Z10" s="1" t="s">
        <v>35</v>
      </c>
      <c r="AA10" s="63" t="str">
        <f>IF(NOT(COUNT(X3:X32)),"  ",COUNTIF(W3:W32,5))</f>
        <v xml:space="preserve">  </v>
      </c>
      <c r="AB10" s="62" t="str">
        <f>IF(NOT(COUNT(AA10)),"  ",100*AA10/COUNT(V3:V32))</f>
        <v xml:space="preserve">  </v>
      </c>
    </row>
    <row r="11" spans="1:28" ht="12" customHeight="1">
      <c r="A11" s="39" t="s">
        <v>34</v>
      </c>
      <c r="B11" s="50"/>
      <c r="C11" s="51"/>
      <c r="D11" s="43"/>
      <c r="E11" s="43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1"/>
      <c r="R11" s="40"/>
      <c r="S11" s="38"/>
      <c r="T11" s="37"/>
      <c r="U11" s="34" t="str">
        <f t="shared" si="0"/>
        <v xml:space="preserve">  </v>
      </c>
      <c r="V11" s="33" t="str">
        <f t="shared" si="1"/>
        <v xml:space="preserve">    </v>
      </c>
      <c r="W11" s="32" t="str">
        <f t="shared" si="2"/>
        <v xml:space="preserve">  </v>
      </c>
      <c r="X11" s="31" t="str">
        <f t="shared" si="3"/>
        <v xml:space="preserve">  </v>
      </c>
      <c r="Y11" s="19"/>
      <c r="Z11" s="1" t="s">
        <v>33</v>
      </c>
      <c r="AA11" s="63" t="str">
        <f>IF(NOT(COUNT(X3:X32)),"  ",COUNTIF(W3:W32,4))</f>
        <v xml:space="preserve">  </v>
      </c>
      <c r="AB11" s="62" t="str">
        <f>IF(NOT(COUNT(AA11)),"  ",100*AA11/COUNT(V3:V32))</f>
        <v xml:space="preserve">  </v>
      </c>
    </row>
    <row r="12" spans="1:28" ht="12" customHeight="1">
      <c r="A12" s="39" t="s">
        <v>32</v>
      </c>
      <c r="B12" s="50"/>
      <c r="C12" s="51"/>
      <c r="D12" s="43"/>
      <c r="E12" s="43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1"/>
      <c r="R12" s="40"/>
      <c r="S12" s="38"/>
      <c r="T12" s="37"/>
      <c r="U12" s="34" t="str">
        <f t="shared" si="0"/>
        <v xml:space="preserve">  </v>
      </c>
      <c r="V12" s="33" t="str">
        <f t="shared" si="1"/>
        <v xml:space="preserve">    </v>
      </c>
      <c r="W12" s="32" t="str">
        <f t="shared" si="2"/>
        <v xml:space="preserve">  </v>
      </c>
      <c r="X12" s="31" t="str">
        <f t="shared" si="3"/>
        <v xml:space="preserve">  </v>
      </c>
      <c r="Y12" s="19"/>
      <c r="Z12" s="1" t="s">
        <v>31</v>
      </c>
      <c r="AA12" s="63" t="str">
        <f>IF(NOT(COUNT(X3:X32)),"  ",COUNTIF(W3:W32,3))</f>
        <v xml:space="preserve">  </v>
      </c>
      <c r="AB12" s="62" t="str">
        <f>IF(NOT(COUNT(AA12)),"  ",100*AA12/COUNT(V3:V32))</f>
        <v xml:space="preserve">  </v>
      </c>
    </row>
    <row r="13" spans="1:28" ht="12" customHeight="1">
      <c r="A13" s="39" t="s">
        <v>30</v>
      </c>
      <c r="B13" s="50"/>
      <c r="C13" s="51"/>
      <c r="D13" s="43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1"/>
      <c r="R13" s="40"/>
      <c r="S13" s="38"/>
      <c r="T13" s="37"/>
      <c r="U13" s="34" t="str">
        <f t="shared" si="0"/>
        <v xml:space="preserve">  </v>
      </c>
      <c r="V13" s="33" t="str">
        <f t="shared" si="1"/>
        <v xml:space="preserve">    </v>
      </c>
      <c r="W13" s="32" t="str">
        <f t="shared" si="2"/>
        <v xml:space="preserve">  </v>
      </c>
      <c r="X13" s="31" t="str">
        <f t="shared" si="3"/>
        <v xml:space="preserve">  </v>
      </c>
      <c r="Y13" s="19"/>
      <c r="Z13" s="1" t="s">
        <v>29</v>
      </c>
      <c r="AA13" s="63" t="str">
        <f>IF(NOT(COUNT(X3:X32)),"  ",COUNTIF(W3:W32,2))</f>
        <v xml:space="preserve">  </v>
      </c>
      <c r="AB13" s="62" t="str">
        <f>IF(NOT(COUNT(AA13)),"  ",100*AA13/COUNT(V3:V32))</f>
        <v xml:space="preserve">  </v>
      </c>
    </row>
    <row r="14" spans="1:28" ht="12" customHeight="1" thickBot="1">
      <c r="A14" s="39" t="s">
        <v>28</v>
      </c>
      <c r="B14" s="50"/>
      <c r="C14" s="51"/>
      <c r="D14" s="43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1"/>
      <c r="R14" s="40"/>
      <c r="S14" s="38"/>
      <c r="T14" s="37"/>
      <c r="U14" s="34" t="str">
        <f t="shared" si="0"/>
        <v xml:space="preserve">  </v>
      </c>
      <c r="V14" s="33" t="str">
        <f t="shared" si="1"/>
        <v xml:space="preserve">    </v>
      </c>
      <c r="W14" s="32" t="str">
        <f t="shared" si="2"/>
        <v xml:space="preserve">  </v>
      </c>
      <c r="X14" s="31" t="str">
        <f t="shared" si="3"/>
        <v xml:space="preserve">  </v>
      </c>
      <c r="Y14" s="19"/>
      <c r="Z14" s="30" t="s">
        <v>27</v>
      </c>
      <c r="AA14" s="66" t="str">
        <f>IF(NOT(COUNT(X3:X32)),"  ",COUNTIF(W3:W32,1))</f>
        <v xml:space="preserve">  </v>
      </c>
      <c r="AB14" s="65" t="str">
        <f>IF(NOT(COUNT(AA14)),"  ",100*AA14/COUNT(V3:V32))</f>
        <v xml:space="preserve">  </v>
      </c>
    </row>
    <row r="15" spans="1:28" ht="12" customHeight="1" thickTop="1">
      <c r="A15" s="39" t="s">
        <v>26</v>
      </c>
      <c r="B15" s="50"/>
      <c r="C15" s="51"/>
      <c r="D15" s="43"/>
      <c r="E15" s="43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1"/>
      <c r="R15" s="40"/>
      <c r="S15" s="38"/>
      <c r="T15" s="37"/>
      <c r="U15" s="34" t="str">
        <f t="shared" si="0"/>
        <v xml:space="preserve">  </v>
      </c>
      <c r="V15" s="33" t="str">
        <f t="shared" si="1"/>
        <v xml:space="preserve">    </v>
      </c>
      <c r="W15" s="32" t="str">
        <f t="shared" si="2"/>
        <v xml:space="preserve">  </v>
      </c>
      <c r="X15" s="31" t="str">
        <f t="shared" si="3"/>
        <v xml:space="preserve">  </v>
      </c>
      <c r="Y15" s="19"/>
      <c r="Z15" s="1"/>
      <c r="AA15" s="58">
        <f>SUM(AA10:AA14)</f>
        <v>0</v>
      </c>
      <c r="AB15" s="57"/>
    </row>
    <row r="16" spans="1:28" ht="12" customHeight="1">
      <c r="A16" s="39" t="s">
        <v>25</v>
      </c>
      <c r="B16" s="50"/>
      <c r="C16" s="51"/>
      <c r="D16" s="43"/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1"/>
      <c r="R16" s="40"/>
      <c r="S16" s="38"/>
      <c r="T16" s="37"/>
      <c r="U16" s="34" t="str">
        <f t="shared" si="0"/>
        <v xml:space="preserve">  </v>
      </c>
      <c r="V16" s="33" t="str">
        <f t="shared" si="1"/>
        <v xml:space="preserve">    </v>
      </c>
      <c r="W16" s="32" t="str">
        <f t="shared" si="2"/>
        <v xml:space="preserve">  </v>
      </c>
      <c r="X16" s="31" t="str">
        <f t="shared" si="3"/>
        <v xml:space="preserve">  </v>
      </c>
      <c r="Y16" s="19"/>
      <c r="Z16" s="1"/>
      <c r="AA16" s="1"/>
      <c r="AB16" s="53"/>
    </row>
    <row r="17" spans="1:28" ht="12" customHeight="1">
      <c r="A17" s="39" t="s">
        <v>24</v>
      </c>
      <c r="B17" s="50"/>
      <c r="C17" s="51"/>
      <c r="D17" s="43"/>
      <c r="E17" s="43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1"/>
      <c r="R17" s="40"/>
      <c r="S17" s="38"/>
      <c r="T17" s="37"/>
      <c r="U17" s="34" t="str">
        <f t="shared" si="0"/>
        <v xml:space="preserve">  </v>
      </c>
      <c r="V17" s="33" t="str">
        <f t="shared" si="1"/>
        <v xml:space="preserve">    </v>
      </c>
      <c r="W17" s="32" t="str">
        <f t="shared" si="2"/>
        <v xml:space="preserve">  </v>
      </c>
      <c r="X17" s="31" t="str">
        <f t="shared" si="3"/>
        <v xml:space="preserve">  </v>
      </c>
      <c r="Y17" s="19"/>
      <c r="Z17" s="36" t="s">
        <v>23</v>
      </c>
      <c r="AA17" s="63" t="str">
        <f>IF(NOT(COUNT(X3:X32)),"  ",COUNTIF(X3:X32,1))</f>
        <v xml:space="preserve">  </v>
      </c>
      <c r="AB17" s="62"/>
    </row>
    <row r="18" spans="1:28" ht="12" customHeight="1">
      <c r="A18" s="39" t="s">
        <v>22</v>
      </c>
      <c r="B18" s="50"/>
      <c r="C18" s="51"/>
      <c r="D18" s="43"/>
      <c r="E18" s="43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1"/>
      <c r="R18" s="40"/>
      <c r="S18" s="38"/>
      <c r="T18" s="37"/>
      <c r="U18" s="34" t="str">
        <f t="shared" si="0"/>
        <v xml:space="preserve">  </v>
      </c>
      <c r="V18" s="33" t="str">
        <f t="shared" si="1"/>
        <v xml:space="preserve">    </v>
      </c>
      <c r="W18" s="32" t="str">
        <f t="shared" si="2"/>
        <v xml:space="preserve">  </v>
      </c>
      <c r="X18" s="31" t="str">
        <f t="shared" si="3"/>
        <v xml:space="preserve">  </v>
      </c>
      <c r="Y18" s="19"/>
      <c r="Z18" s="36" t="s">
        <v>21</v>
      </c>
      <c r="AA18" s="63" t="str">
        <f>IF(NOT(COUNT(X3:X32)),"  ",COUNTIF(X3:X32,2))</f>
        <v xml:space="preserve">  </v>
      </c>
      <c r="AB18" s="62"/>
    </row>
    <row r="19" spans="1:28" ht="12" customHeight="1">
      <c r="A19" s="39" t="s">
        <v>20</v>
      </c>
      <c r="B19" s="50"/>
      <c r="C19" s="51"/>
      <c r="D19" s="43"/>
      <c r="E19" s="43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1"/>
      <c r="R19" s="40"/>
      <c r="S19" s="38"/>
      <c r="T19" s="37"/>
      <c r="U19" s="34" t="str">
        <f t="shared" si="0"/>
        <v xml:space="preserve">  </v>
      </c>
      <c r="V19" s="33" t="str">
        <f t="shared" si="1"/>
        <v xml:space="preserve">    </v>
      </c>
      <c r="W19" s="32" t="str">
        <f t="shared" si="2"/>
        <v xml:space="preserve">  </v>
      </c>
      <c r="X19" s="31" t="str">
        <f t="shared" si="3"/>
        <v xml:space="preserve">  </v>
      </c>
      <c r="Y19" s="19"/>
      <c r="Z19" s="64" t="s">
        <v>19</v>
      </c>
      <c r="AA19" s="63" t="str">
        <f>IF(NOT(COUNT(X3:X32)),"  ",COUNTIF(X3:X32,"&gt;=3"))</f>
        <v xml:space="preserve">  </v>
      </c>
      <c r="AB19" s="62"/>
    </row>
    <row r="20" spans="1:28" ht="12" customHeight="1">
      <c r="A20" s="39" t="s">
        <v>18</v>
      </c>
      <c r="B20" s="50"/>
      <c r="C20" s="51"/>
      <c r="D20" s="43"/>
      <c r="E20" s="43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1"/>
      <c r="R20" s="40"/>
      <c r="S20" s="38"/>
      <c r="T20" s="37"/>
      <c r="U20" s="34"/>
      <c r="V20" s="33"/>
      <c r="W20" s="32"/>
      <c r="X20" s="31"/>
      <c r="Y20" s="61"/>
      <c r="Z20" s="64"/>
      <c r="AA20" s="63"/>
      <c r="AB20" s="62"/>
    </row>
    <row r="21" spans="1:28" ht="12" customHeight="1" thickBot="1">
      <c r="A21" s="39" t="s">
        <v>17</v>
      </c>
      <c r="B21" s="50"/>
      <c r="C21" s="51"/>
      <c r="D21" s="43"/>
      <c r="E21" s="43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1"/>
      <c r="R21" s="40"/>
      <c r="S21" s="38"/>
      <c r="T21" s="37"/>
      <c r="U21" s="34" t="str">
        <f t="shared" ref="U21:U32" si="4">IF(OR(COUNT(S21:S21),COUNT(T21:T21)),SUM(S21:T21),"  ")</f>
        <v xml:space="preserve">  </v>
      </c>
      <c r="V21" s="33" t="str">
        <f t="shared" ref="V21:V32" si="5">IF(COUNT(C21:R21),SUM(C21:R21)/COUNT(C21:R21),"    ")</f>
        <v xml:space="preserve">    </v>
      </c>
      <c r="W21" s="32" t="str">
        <f t="shared" ref="W21:W32" si="6">IF(NOT(COUNT(C21:R21)),"  ",IF(COUNTIF(C21:R21,1),1,IF(COUNTIF(C21:R21,"n"),"N",IF(COUNTIF(C21:R21,"N"),"N",ROUND(V21,0)))))</f>
        <v xml:space="preserve">  </v>
      </c>
      <c r="X21" s="31" t="str">
        <f t="shared" ref="X21:X32" si="7">IF(NOT(COUNT(C21:R21)),"  ",COUNTIF(C21:R21,1))</f>
        <v xml:space="preserve">  </v>
      </c>
      <c r="Y21" s="61"/>
      <c r="Z21" s="56"/>
      <c r="AA21" s="55"/>
      <c r="AB21" s="60"/>
    </row>
    <row r="22" spans="1:28" ht="12" customHeight="1" thickTop="1">
      <c r="A22" s="39" t="s">
        <v>16</v>
      </c>
      <c r="B22" s="50"/>
      <c r="C22" s="51"/>
      <c r="D22" s="43"/>
      <c r="E22" s="43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1"/>
      <c r="R22" s="40"/>
      <c r="S22" s="38"/>
      <c r="T22" s="37"/>
      <c r="U22" s="34" t="str">
        <f t="shared" si="4"/>
        <v xml:space="preserve">  </v>
      </c>
      <c r="V22" s="33" t="str">
        <f t="shared" si="5"/>
        <v xml:space="preserve">    </v>
      </c>
      <c r="W22" s="32" t="str">
        <f t="shared" si="6"/>
        <v xml:space="preserve">  </v>
      </c>
      <c r="X22" s="31" t="str">
        <f t="shared" si="7"/>
        <v xml:space="preserve">  </v>
      </c>
      <c r="Y22" s="19"/>
      <c r="Z22" s="1"/>
      <c r="AA22" s="58">
        <f>SUM(AA17:AA19)</f>
        <v>0</v>
      </c>
      <c r="AB22" s="57"/>
    </row>
    <row r="23" spans="1:28" ht="12" customHeight="1">
      <c r="A23" s="39" t="s">
        <v>15</v>
      </c>
      <c r="B23" s="50"/>
      <c r="C23" s="51"/>
      <c r="D23" s="43"/>
      <c r="E23" s="43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1"/>
      <c r="R23" s="40"/>
      <c r="S23" s="38"/>
      <c r="T23" s="37"/>
      <c r="U23" s="34" t="str">
        <f t="shared" si="4"/>
        <v xml:space="preserve">  </v>
      </c>
      <c r="V23" s="33" t="str">
        <f t="shared" si="5"/>
        <v xml:space="preserve">    </v>
      </c>
      <c r="W23" s="32" t="str">
        <f t="shared" si="6"/>
        <v xml:space="preserve">  </v>
      </c>
      <c r="X23" s="31" t="str">
        <f t="shared" si="7"/>
        <v xml:space="preserve">  </v>
      </c>
      <c r="Y23" s="19"/>
      <c r="Z23" s="1"/>
      <c r="AA23" s="1"/>
      <c r="AB23" s="53"/>
    </row>
    <row r="24" spans="1:28" ht="12" customHeight="1">
      <c r="A24" s="39" t="s">
        <v>14</v>
      </c>
      <c r="B24" s="50"/>
      <c r="C24" s="51"/>
      <c r="D24" s="43"/>
      <c r="E24" s="43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1"/>
      <c r="R24" s="40"/>
      <c r="S24" s="38"/>
      <c r="T24" s="37"/>
      <c r="U24" s="34" t="str">
        <f t="shared" si="4"/>
        <v xml:space="preserve">  </v>
      </c>
      <c r="V24" s="33" t="str">
        <f t="shared" si="5"/>
        <v xml:space="preserve">    </v>
      </c>
      <c r="W24" s="32" t="str">
        <f t="shared" si="6"/>
        <v xml:space="preserve">  </v>
      </c>
      <c r="X24" s="31" t="str">
        <f t="shared" si="7"/>
        <v xml:space="preserve">  </v>
      </c>
      <c r="Y24" s="19"/>
      <c r="Z24" s="1"/>
      <c r="AA24" s="1"/>
      <c r="AB24" s="53"/>
    </row>
    <row r="25" spans="1:28" ht="12" customHeight="1">
      <c r="A25" s="39" t="s">
        <v>12</v>
      </c>
      <c r="B25" s="50"/>
      <c r="C25" s="59"/>
      <c r="D25" s="43"/>
      <c r="E25" s="43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1"/>
      <c r="R25" s="40"/>
      <c r="S25" s="38"/>
      <c r="T25" s="37"/>
      <c r="U25" s="34" t="str">
        <f t="shared" si="4"/>
        <v xml:space="preserve">  </v>
      </c>
      <c r="V25" s="33" t="str">
        <f t="shared" si="5"/>
        <v xml:space="preserve">    </v>
      </c>
      <c r="W25" s="32" t="str">
        <f t="shared" si="6"/>
        <v xml:space="preserve">  </v>
      </c>
      <c r="X25" s="31" t="str">
        <f t="shared" si="7"/>
        <v xml:space="preserve">  </v>
      </c>
      <c r="Y25" s="19"/>
      <c r="Z25" s="36" t="s">
        <v>13</v>
      </c>
      <c r="AA25" s="58"/>
      <c r="AB25" s="57"/>
    </row>
    <row r="26" spans="1:28" ht="12" customHeight="1" thickBot="1">
      <c r="A26" s="39" t="s">
        <v>10</v>
      </c>
      <c r="B26" s="50"/>
      <c r="C26" s="51"/>
      <c r="D26" s="43"/>
      <c r="E26" s="43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1"/>
      <c r="R26" s="40"/>
      <c r="S26" s="38"/>
      <c r="T26" s="37"/>
      <c r="U26" s="34" t="str">
        <f t="shared" si="4"/>
        <v xml:space="preserve">  </v>
      </c>
      <c r="V26" s="33" t="str">
        <f t="shared" si="5"/>
        <v xml:space="preserve">    </v>
      </c>
      <c r="W26" s="32" t="str">
        <f t="shared" si="6"/>
        <v xml:space="preserve">  </v>
      </c>
      <c r="X26" s="31" t="str">
        <f t="shared" si="7"/>
        <v xml:space="preserve">  </v>
      </c>
      <c r="Y26" s="19"/>
      <c r="Z26" s="56" t="s">
        <v>11</v>
      </c>
      <c r="AA26" s="55"/>
      <c r="AB26" s="54" t="str">
        <f>IF(NOT(COUNT(V3:V32)),"  ",AVERAGE(V3:V32))</f>
        <v xml:space="preserve">  </v>
      </c>
    </row>
    <row r="27" spans="1:28" ht="12" customHeight="1" thickTop="1">
      <c r="A27" s="39" t="s">
        <v>9</v>
      </c>
      <c r="B27" s="50"/>
      <c r="C27" s="51"/>
      <c r="D27" s="43"/>
      <c r="E27" s="43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1"/>
      <c r="R27" s="40"/>
      <c r="S27" s="38"/>
      <c r="T27" s="37"/>
      <c r="U27" s="34" t="str">
        <f t="shared" si="4"/>
        <v xml:space="preserve">  </v>
      </c>
      <c r="V27" s="33" t="str">
        <f t="shared" si="5"/>
        <v xml:space="preserve">    </v>
      </c>
      <c r="W27" s="32" t="str">
        <f t="shared" si="6"/>
        <v xml:space="preserve">  </v>
      </c>
      <c r="X27" s="31" t="str">
        <f t="shared" si="7"/>
        <v xml:space="preserve">  </v>
      </c>
      <c r="Y27" s="19"/>
      <c r="Z27" s="1"/>
      <c r="AA27" s="1"/>
      <c r="AB27" s="53"/>
    </row>
    <row r="28" spans="1:28" ht="12" customHeight="1">
      <c r="A28" s="39" t="s">
        <v>8</v>
      </c>
      <c r="B28" s="50"/>
      <c r="C28" s="51"/>
      <c r="D28" s="43"/>
      <c r="E28" s="4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1"/>
      <c r="R28" s="40"/>
      <c r="S28" s="38"/>
      <c r="T28" s="37"/>
      <c r="U28" s="34" t="str">
        <f t="shared" si="4"/>
        <v xml:space="preserve">  </v>
      </c>
      <c r="V28" s="33" t="str">
        <f t="shared" si="5"/>
        <v xml:space="preserve">    </v>
      </c>
      <c r="W28" s="32" t="str">
        <f t="shared" si="6"/>
        <v xml:space="preserve">  </v>
      </c>
      <c r="X28" s="31" t="str">
        <f t="shared" si="7"/>
        <v xml:space="preserve">  </v>
      </c>
      <c r="Y28" s="19"/>
      <c r="Z28" s="1"/>
      <c r="AA28" s="1"/>
      <c r="AB28" s="53"/>
    </row>
    <row r="29" spans="1:28" ht="12" customHeight="1">
      <c r="A29" s="39" t="s">
        <v>7</v>
      </c>
      <c r="B29" s="50"/>
      <c r="C29" s="51"/>
      <c r="D29" s="43"/>
      <c r="E29" s="43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1"/>
      <c r="R29" s="40"/>
      <c r="S29" s="38"/>
      <c r="T29" s="37"/>
      <c r="U29" s="34" t="str">
        <f t="shared" si="4"/>
        <v xml:space="preserve">  </v>
      </c>
      <c r="V29" s="33" t="str">
        <f t="shared" si="5"/>
        <v xml:space="preserve">    </v>
      </c>
      <c r="W29" s="32" t="str">
        <f t="shared" si="6"/>
        <v xml:space="preserve">  </v>
      </c>
      <c r="X29" s="31" t="str">
        <f t="shared" si="7"/>
        <v xml:space="preserve">  </v>
      </c>
      <c r="Y29" s="19"/>
      <c r="Z29" s="52"/>
      <c r="AA29" s="47"/>
      <c r="AB29" s="46"/>
    </row>
    <row r="30" spans="1:28" ht="12" customHeight="1">
      <c r="A30" s="39" t="s">
        <v>6</v>
      </c>
      <c r="B30" s="50"/>
      <c r="C30" s="51"/>
      <c r="D30" s="43"/>
      <c r="E30" s="43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1"/>
      <c r="R30" s="40"/>
      <c r="S30" s="38"/>
      <c r="T30" s="37"/>
      <c r="U30" s="34" t="str">
        <f t="shared" si="4"/>
        <v xml:space="preserve">  </v>
      </c>
      <c r="V30" s="33" t="str">
        <f t="shared" si="5"/>
        <v xml:space="preserve">    </v>
      </c>
      <c r="W30" s="32" t="str">
        <f t="shared" si="6"/>
        <v xml:space="preserve">  </v>
      </c>
      <c r="X30" s="31" t="str">
        <f t="shared" si="7"/>
        <v xml:space="preserve">  </v>
      </c>
      <c r="Y30" s="19"/>
      <c r="Z30" s="36"/>
      <c r="AA30" s="35"/>
      <c r="AB30" s="49"/>
    </row>
    <row r="31" spans="1:28" ht="12" customHeight="1">
      <c r="A31" s="39" t="s">
        <v>5</v>
      </c>
      <c r="B31" s="50"/>
      <c r="C31" s="44"/>
      <c r="D31" s="43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1"/>
      <c r="R31" s="40"/>
      <c r="S31" s="38"/>
      <c r="T31" s="37"/>
      <c r="U31" s="34" t="str">
        <f t="shared" si="4"/>
        <v xml:space="preserve">  </v>
      </c>
      <c r="V31" s="33" t="str">
        <f t="shared" si="5"/>
        <v xml:space="preserve">    </v>
      </c>
      <c r="W31" s="32" t="str">
        <f t="shared" si="6"/>
        <v xml:space="preserve">  </v>
      </c>
      <c r="X31" s="31" t="str">
        <f t="shared" si="7"/>
        <v xml:space="preserve">  </v>
      </c>
      <c r="Y31" s="19"/>
      <c r="Z31" s="36"/>
      <c r="AA31" s="35"/>
      <c r="AB31" s="49"/>
    </row>
    <row r="32" spans="1:28" ht="12" customHeight="1" thickBot="1">
      <c r="A32" s="39" t="s">
        <v>3</v>
      </c>
      <c r="B32" s="45"/>
      <c r="C32" s="44"/>
      <c r="D32" s="43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1"/>
      <c r="R32" s="40"/>
      <c r="S32" s="38"/>
      <c r="T32" s="37"/>
      <c r="U32" s="34" t="str">
        <f t="shared" si="4"/>
        <v xml:space="preserve">  </v>
      </c>
      <c r="V32" s="33" t="str">
        <f t="shared" si="5"/>
        <v xml:space="preserve">    </v>
      </c>
      <c r="W32" s="32" t="str">
        <f t="shared" si="6"/>
        <v xml:space="preserve">  </v>
      </c>
      <c r="X32" s="31" t="str">
        <f t="shared" si="7"/>
        <v xml:space="preserve">  </v>
      </c>
      <c r="Y32" s="19"/>
      <c r="Z32" s="48" t="s">
        <v>4</v>
      </c>
      <c r="AA32" s="47">
        <f>SUM(U3:U32)</f>
        <v>0</v>
      </c>
      <c r="AB32" s="46"/>
    </row>
    <row r="33" spans="1:28" ht="13.5" thickTop="1">
      <c r="A33" s="29"/>
      <c r="B33" s="28" t="s">
        <v>1</v>
      </c>
      <c r="C33" s="27" t="str">
        <f t="shared" ref="C33:R33" si="8">IF(COUNT(C3:C32),SUM(C3:C32)/COUNT(C3:C32),"  ")</f>
        <v xml:space="preserve">  </v>
      </c>
      <c r="D33" s="26" t="str">
        <f t="shared" si="8"/>
        <v xml:space="preserve">  </v>
      </c>
      <c r="E33" s="26" t="str">
        <f t="shared" si="8"/>
        <v xml:space="preserve">  </v>
      </c>
      <c r="F33" s="26" t="str">
        <f t="shared" si="8"/>
        <v xml:space="preserve">  </v>
      </c>
      <c r="G33" s="26" t="str">
        <f t="shared" si="8"/>
        <v xml:space="preserve">  </v>
      </c>
      <c r="H33" s="26" t="str">
        <f t="shared" si="8"/>
        <v xml:space="preserve">  </v>
      </c>
      <c r="I33" s="26" t="str">
        <f t="shared" si="8"/>
        <v xml:space="preserve">  </v>
      </c>
      <c r="J33" s="26" t="str">
        <f t="shared" si="8"/>
        <v xml:space="preserve">  </v>
      </c>
      <c r="K33" s="26" t="str">
        <f t="shared" si="8"/>
        <v xml:space="preserve">  </v>
      </c>
      <c r="L33" s="26" t="str">
        <f t="shared" si="8"/>
        <v xml:space="preserve">  </v>
      </c>
      <c r="M33" s="26" t="str">
        <f t="shared" si="8"/>
        <v xml:space="preserve">  </v>
      </c>
      <c r="N33" s="26" t="str">
        <f t="shared" si="8"/>
        <v xml:space="preserve">  </v>
      </c>
      <c r="O33" s="26" t="str">
        <f t="shared" si="8"/>
        <v xml:space="preserve">  </v>
      </c>
      <c r="P33" s="26" t="str">
        <f t="shared" si="8"/>
        <v xml:space="preserve">  </v>
      </c>
      <c r="Q33" s="25" t="str">
        <f t="shared" si="8"/>
        <v xml:space="preserve">  </v>
      </c>
      <c r="R33" s="24" t="str">
        <f t="shared" si="8"/>
        <v xml:space="preserve">  </v>
      </c>
      <c r="S33" s="23">
        <f>SUM(S3:S32)</f>
        <v>0</v>
      </c>
      <c r="T33" s="23">
        <f>SUM(T3:T32)</f>
        <v>0</v>
      </c>
      <c r="U33" s="23">
        <f>SUM(U3:U32)</f>
        <v>0</v>
      </c>
      <c r="V33" s="22" t="e">
        <f>SUM(V3:V32)/AA7</f>
        <v>#DIV/0!</v>
      </c>
      <c r="W33" s="21" t="e">
        <f>AVERAGE(W3:W32)</f>
        <v>#DIV/0!</v>
      </c>
      <c r="X33" s="20">
        <f>SUM(X3:X32)</f>
        <v>0</v>
      </c>
      <c r="Y33" s="19"/>
      <c r="Z33" s="18"/>
      <c r="AA33" s="3"/>
      <c r="AB33" s="17"/>
    </row>
    <row r="34" spans="1:28" ht="13.5" thickBot="1">
      <c r="A34" s="16">
        <f>SUM(C34:R34)</f>
        <v>0</v>
      </c>
      <c r="B34" s="15" t="s">
        <v>0</v>
      </c>
      <c r="C34" s="14" t="str">
        <f t="shared" ref="C34:R34" si="9">IF(COUNT(C3:C32),COUNTIF(C3:C32,1),"  ")</f>
        <v xml:space="preserve">  </v>
      </c>
      <c r="D34" s="13" t="str">
        <f t="shared" si="9"/>
        <v xml:space="preserve">  </v>
      </c>
      <c r="E34" s="13" t="str">
        <f t="shared" si="9"/>
        <v xml:space="preserve">  </v>
      </c>
      <c r="F34" s="13" t="str">
        <f t="shared" si="9"/>
        <v xml:space="preserve">  </v>
      </c>
      <c r="G34" s="13" t="str">
        <f t="shared" si="9"/>
        <v xml:space="preserve">  </v>
      </c>
      <c r="H34" s="13" t="str">
        <f t="shared" si="9"/>
        <v xml:space="preserve">  </v>
      </c>
      <c r="I34" s="13" t="str">
        <f t="shared" si="9"/>
        <v xml:space="preserve">  </v>
      </c>
      <c r="J34" s="13" t="str">
        <f t="shared" si="9"/>
        <v xml:space="preserve">  </v>
      </c>
      <c r="K34" s="13" t="str">
        <f t="shared" si="9"/>
        <v xml:space="preserve">  </v>
      </c>
      <c r="L34" s="13" t="str">
        <f t="shared" si="9"/>
        <v xml:space="preserve">  </v>
      </c>
      <c r="M34" s="13" t="str">
        <f t="shared" si="9"/>
        <v xml:space="preserve">  </v>
      </c>
      <c r="N34" s="13" t="str">
        <f t="shared" si="9"/>
        <v xml:space="preserve">  </v>
      </c>
      <c r="O34" s="13" t="str">
        <f t="shared" si="9"/>
        <v xml:space="preserve">  </v>
      </c>
      <c r="P34" s="13" t="str">
        <f t="shared" si="9"/>
        <v xml:space="preserve">  </v>
      </c>
      <c r="Q34" s="13" t="str">
        <f t="shared" si="9"/>
        <v xml:space="preserve">  </v>
      </c>
      <c r="R34" s="12" t="str">
        <f t="shared" si="9"/>
        <v xml:space="preserve">  </v>
      </c>
      <c r="S34" s="9"/>
      <c r="T34" s="9"/>
      <c r="U34" s="9"/>
      <c r="V34" s="9"/>
      <c r="W34" s="9"/>
      <c r="X34" s="11"/>
      <c r="Y34" s="10"/>
      <c r="Z34" s="9"/>
      <c r="AA34" s="9"/>
      <c r="AB34" s="8"/>
    </row>
    <row r="35" spans="1:28" ht="13.5" thickTop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3"/>
      <c r="X35" s="3"/>
      <c r="Y35" s="7"/>
      <c r="Z35" s="3"/>
      <c r="AA35" s="2"/>
      <c r="AB35" s="2"/>
    </row>
    <row r="36" spans="1:28" ht="13.5" thickBo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56" t="s">
        <v>73</v>
      </c>
      <c r="V36" s="5"/>
      <c r="W36" s="3"/>
      <c r="X36" s="3"/>
      <c r="Y36" s="6"/>
      <c r="Z36" s="3"/>
      <c r="AA36" s="2">
        <f>COUNTIF(C3:O32, 1)</f>
        <v>0</v>
      </c>
      <c r="AB36" s="2"/>
    </row>
    <row r="37" spans="1:28" ht="13.5" thickTop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Y37" s="7"/>
      <c r="Z37" s="3"/>
      <c r="AA37" s="2"/>
      <c r="AB37" s="2"/>
    </row>
    <row r="38" spans="1:28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AB38" s="2"/>
    </row>
    <row r="39" spans="1:28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4"/>
      <c r="Z39" s="2"/>
      <c r="AA39" s="2"/>
      <c r="AB39" s="2"/>
    </row>
  </sheetData>
  <mergeCells count="3">
    <mergeCell ref="A1:C1"/>
    <mergeCell ref="G1:I1"/>
    <mergeCell ref="U1:AB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razredi - viši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Tajnica</dc:creator>
  <cp:lastModifiedBy>Jelica Lazarević</cp:lastModifiedBy>
  <cp:lastPrinted>2016-06-13T11:04:29Z</cp:lastPrinted>
  <dcterms:created xsi:type="dcterms:W3CDTF">2016-06-10T09:21:58Z</dcterms:created>
  <dcterms:modified xsi:type="dcterms:W3CDTF">2016-06-15T13:58:07Z</dcterms:modified>
</cp:coreProperties>
</file>